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165" windowWidth="8445" windowHeight="5610"/>
  </bookViews>
  <sheets>
    <sheet name="Командные" sheetId="6" r:id="rId1"/>
  </sheets>
  <calcPr calcId="145621"/>
</workbook>
</file>

<file path=xl/calcChain.xml><?xml version="1.0" encoding="utf-8"?>
<calcChain xmlns="http://schemas.openxmlformats.org/spreadsheetml/2006/main">
  <c r="K17" i="6" l="1"/>
  <c r="K25" i="6" l="1"/>
  <c r="H25" i="6"/>
  <c r="A25" i="6"/>
  <c r="K23" i="6"/>
  <c r="H23" i="6"/>
  <c r="E23" i="6"/>
  <c r="A23" i="6"/>
  <c r="K24" i="6"/>
  <c r="H24" i="6"/>
  <c r="E24" i="6"/>
  <c r="A24" i="6"/>
  <c r="K22" i="6"/>
  <c r="H22" i="6"/>
  <c r="E22" i="6"/>
  <c r="A22" i="6"/>
  <c r="K20" i="6"/>
  <c r="H20" i="6"/>
  <c r="E20" i="6"/>
  <c r="A20" i="6"/>
  <c r="K21" i="6"/>
  <c r="H21" i="6"/>
  <c r="E21" i="6"/>
  <c r="A21" i="6"/>
  <c r="K18" i="6"/>
  <c r="H18" i="6"/>
  <c r="E18" i="6"/>
  <c r="A18" i="6"/>
  <c r="K19" i="6"/>
  <c r="H19" i="6"/>
  <c r="E19" i="6"/>
  <c r="A19" i="6"/>
  <c r="K16" i="6"/>
  <c r="H16" i="6"/>
  <c r="E16" i="6"/>
  <c r="A16" i="6"/>
  <c r="H17" i="6"/>
  <c r="E17" i="6"/>
  <c r="A17" i="6"/>
  <c r="L25" i="6" l="1"/>
  <c r="L17" i="6"/>
  <c r="L19" i="6"/>
  <c r="L21" i="6"/>
  <c r="L22" i="6"/>
  <c r="L23" i="6"/>
  <c r="L16" i="6"/>
  <c r="L18" i="6"/>
  <c r="L20" i="6"/>
  <c r="L24" i="6"/>
</calcChain>
</file>

<file path=xl/sharedStrings.xml><?xml version="1.0" encoding="utf-8"?>
<sst xmlns="http://schemas.openxmlformats.org/spreadsheetml/2006/main" count="43" uniqueCount="43">
  <si>
    <t>№</t>
  </si>
  <si>
    <t>Коллектив</t>
  </si>
  <si>
    <t>Сумма</t>
  </si>
  <si>
    <t>Общ. сум.</t>
  </si>
  <si>
    <t>Место</t>
  </si>
  <si>
    <t>Cумма</t>
  </si>
  <si>
    <t>Суммa</t>
  </si>
  <si>
    <t>Главный судья</t>
  </si>
  <si>
    <t>Главный секретарь</t>
  </si>
  <si>
    <t>Мужчины</t>
  </si>
  <si>
    <t>Женщины</t>
  </si>
  <si>
    <t xml:space="preserve">Мужчины </t>
  </si>
  <si>
    <t xml:space="preserve">Женщины </t>
  </si>
  <si>
    <t xml:space="preserve"> Мужчины </t>
  </si>
  <si>
    <t xml:space="preserve"> Женщины </t>
  </si>
  <si>
    <t>Белоусов А. В. (Томская обл.), ССВК, аттестован</t>
  </si>
  <si>
    <t>АлтГТУ, Алтайский край</t>
  </si>
  <si>
    <t>ИГХТУ, Ивановская обл.</t>
  </si>
  <si>
    <t>СФУ, Красноярский край</t>
  </si>
  <si>
    <t>МГТУ им. Баумана, Москва</t>
  </si>
  <si>
    <t>ПНИПУ, Пермский край</t>
  </si>
  <si>
    <t>ТУСУР, Томская обл.</t>
  </si>
  <si>
    <t>ТулГУ, Тульская обл.</t>
  </si>
  <si>
    <t>ТОГУ, Хабаровский край</t>
  </si>
  <si>
    <t>1 день, маркировка</t>
  </si>
  <si>
    <t>2 день, классика</t>
  </si>
  <si>
    <t>3 день, эстафета 3 чел.</t>
  </si>
  <si>
    <t>Галкина Е. М. (Алтайский край), ССВК</t>
  </si>
  <si>
    <t>ЮУрГУ, Челябинская обл.</t>
  </si>
  <si>
    <t>Министерство спорта, туризма и молодежной политики Российской Федерации</t>
  </si>
  <si>
    <t>ФГБУ  «Федеральный центр подготовки спортивного резерва»</t>
  </si>
  <si>
    <t>Общероссийская общественная организация «Российский студенческий спортивный союз»</t>
  </si>
  <si>
    <t>Федерация спортивного ориентирования Российской Федерации</t>
  </si>
  <si>
    <t>Управление по физической культуре, спорту и туризму Алтайского края</t>
  </si>
  <si>
    <t>Федерация спортивного ориентирования Алтайского края</t>
  </si>
  <si>
    <t xml:space="preserve"> III Всероссийская зимняя Универсиада</t>
  </si>
  <si>
    <t>III этап, финальные соревнования</t>
  </si>
  <si>
    <t>17–21 марта 2014 г.</t>
  </si>
  <si>
    <t>ПРОТОКОЛ  КОМАНДНЫХ РЕЗУЛЬТАТОВ</t>
  </si>
  <si>
    <t>ПетрГУ, респ. Карелия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</si>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</sst>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/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0" fontId="0" fillId="2" borderId="22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vertical="center"/>
    </xf>
    <xf numFmtId="0" fontId="0" fillId="2" borderId="23" xfId="0" applyNumberFormat="1" applyFont="1" applyFill="1" applyBorder="1" applyAlignment="1">
      <alignment horizontal="center"/>
    </xf>
    <xf numFmtId="0" fontId="0" fillId="2" borderId="20" xfId="0" applyNumberFormat="1" applyFont="1" applyFill="1" applyBorder="1" applyAlignment="1">
      <alignment horizontal="center"/>
    </xf>
    <xf numFmtId="0" fontId="0" fillId="2" borderId="22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vertical="center"/>
    </xf>
    <xf numFmtId="0" fontId="0" fillId="2" borderId="29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15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rgb="FF000000"/>
          <bgColor rgb="FFFFFFFF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62" displayName="Table162" ref="A15:M25" totalsRowShown="0" headerRowDxfId="14" dataDxfId="13">
  <autoFilter ref="A15:M25"/>
  <sortState ref="A16:M25">
    <sortCondition descending="1" ref="L15:L25"/>
  </sortState>
  <tableColumns count="13">
    <tableColumn id="1" name="№" dataDxfId="12">
      <calculatedColumnFormula>ROW()-ROW(Table162[[#Headers],[№]])</calculatedColumnFormula>
    </tableColumn>
    <tableColumn id="2" name="Коллектив" dataDxfId="11"/>
    <tableColumn id="3" name="Мужчины" dataDxfId="10"/>
    <tableColumn id="4" name="Женщины" dataDxfId="9"/>
    <tableColumn id="5" name="Сумма" dataDxfId="8">
      <calculatedColumnFormula>IF((Table162[[#This Row],[Мужчины]]+Table162[[#This Row],[Женщины]])&gt;0,Table162[[#This Row],[Мужчины]]+Table162[[#This Row],[Женщины]],"")</calculatedColumnFormula>
    </tableColumn>
    <tableColumn id="6" name="Мужчины " dataDxfId="7"/>
    <tableColumn id="7" name="Женщины " dataDxfId="6"/>
    <tableColumn id="8" name="Cумма" dataDxfId="5">
      <calculatedColumnFormula>IF(Table162[[#This Row],[Мужчины ]]+Table162[[#This Row],[Женщины ]]&gt;0,Table162[[#This Row],[Мужчины ]]+Table162[[#This Row],[Женщины ]],"")</calculatedColumnFormula>
    </tableColumn>
    <tableColumn id="9" name=" Мужчины " dataDxfId="4"/>
    <tableColumn id="10" name=" Женщины " dataDxfId="3"/>
    <tableColumn id="11" name="Суммa" dataDxfId="2">
      <calculatedColumnFormula>IF(Table162[[#This Row],[ Мужчины ]]+Table162[[#This Row],[ Женщины ]]&gt;0,Table162[[#This Row],[ Мужчины ]]+Table162[[#This Row],[ Женщины ]],"")</calculatedColumnFormula>
    </tableColumn>
    <tableColumn id="12" name="Общ. сум." dataDxfId="1">
      <calculatedColumnFormula>SUM(Table162[[#This Row],[Сумма]],Table162[[#This Row],[Cумма]],Table162[[#This Row],[Суммa]])</calculatedColumnFormula>
    </tableColumn>
    <tableColumn id="13" name="Место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="70" zoomScaleNormal="70" zoomScalePageLayoutView="55" workbookViewId="0">
      <selection activeCell="R13" sqref="R13"/>
    </sheetView>
  </sheetViews>
  <sheetFormatPr defaultRowHeight="15" x14ac:dyDescent="0.25"/>
  <cols>
    <col min="1" max="1" width="7.5703125" customWidth="1"/>
    <col min="2" max="2" width="25" customWidth="1"/>
  </cols>
  <sheetData>
    <row r="1" spans="1:13" x14ac:dyDescent="0.25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x14ac:dyDescent="0.25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x14ac:dyDescent="0.25">
      <c r="A3" s="54" t="s">
        <v>31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x14ac:dyDescent="0.25">
      <c r="A4" s="53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5">
      <c r="A5" s="53" t="s">
        <v>33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x14ac:dyDescent="0.25">
      <c r="A6" s="53" t="s">
        <v>34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18.75" x14ac:dyDescent="0.3">
      <c r="A8" s="55" t="s">
        <v>35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8.75" x14ac:dyDescent="0.3">
      <c r="A9" s="55" t="s">
        <v>36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8.75" x14ac:dyDescent="0.3">
      <c r="A10" s="55" t="s">
        <v>37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20.25" x14ac:dyDescent="0.3">
      <c r="A11" s="61" t="s">
        <v>38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3" spans="1:13" ht="18.75" thickBot="1" x14ac:dyDescent="0.3">
      <c r="A13" s="1"/>
    </row>
    <row r="14" spans="1:13" ht="18.75" x14ac:dyDescent="0.25">
      <c r="A14" s="2"/>
      <c r="B14" s="3"/>
      <c r="C14" s="56" t="s">
        <v>24</v>
      </c>
      <c r="D14" s="57"/>
      <c r="E14" s="58"/>
      <c r="F14" s="56" t="s">
        <v>25</v>
      </c>
      <c r="G14" s="57"/>
      <c r="H14" s="59"/>
      <c r="I14" s="60" t="s">
        <v>26</v>
      </c>
      <c r="J14" s="57"/>
      <c r="K14" s="58"/>
      <c r="L14" s="2"/>
      <c r="M14" s="4"/>
    </row>
    <row r="15" spans="1:13" ht="15.75" thickBot="1" x14ac:dyDescent="0.3">
      <c r="A15" s="5" t="s">
        <v>0</v>
      </c>
      <c r="B15" s="6" t="s">
        <v>1</v>
      </c>
      <c r="C15" s="8" t="s">
        <v>9</v>
      </c>
      <c r="D15" s="9" t="s">
        <v>10</v>
      </c>
      <c r="E15" s="11" t="s">
        <v>2</v>
      </c>
      <c r="F15" s="8" t="s">
        <v>11</v>
      </c>
      <c r="G15" s="9" t="s">
        <v>12</v>
      </c>
      <c r="H15" s="10" t="s">
        <v>5</v>
      </c>
      <c r="I15" s="8" t="s">
        <v>13</v>
      </c>
      <c r="J15" s="9" t="s">
        <v>14</v>
      </c>
      <c r="K15" s="11" t="s">
        <v>6</v>
      </c>
      <c r="L15" s="12" t="s">
        <v>3</v>
      </c>
      <c r="M15" s="13" t="s">
        <v>4</v>
      </c>
    </row>
    <row r="16" spans="1:13" x14ac:dyDescent="0.25">
      <c r="A16" s="14">
        <f>ROW()-ROW(Table162[[#Headers],[№]])</f>
        <v>1</v>
      </c>
      <c r="B16" s="15" t="s">
        <v>18</v>
      </c>
      <c r="C16" s="16">
        <v>36</v>
      </c>
      <c r="D16" s="17">
        <v>50</v>
      </c>
      <c r="E16" s="23">
        <f>IF((Table162[[#This Row],[Мужчины]]+Table162[[#This Row],[Женщины]])&gt;0,Table162[[#This Row],[Мужчины]]+Table162[[#This Row],[Женщины]],"")</f>
        <v>86</v>
      </c>
      <c r="F16" s="16">
        <v>48</v>
      </c>
      <c r="G16" s="17">
        <v>65</v>
      </c>
      <c r="H16" s="24">
        <f>IF(Table162[[#This Row],[Мужчины ]]+Table162[[#This Row],[Женщины ]]&gt;0,Table162[[#This Row],[Мужчины ]]+Table162[[#This Row],[Женщины ]],"")</f>
        <v>113</v>
      </c>
      <c r="I16" s="20">
        <v>25</v>
      </c>
      <c r="J16" s="17">
        <v>30</v>
      </c>
      <c r="K16" s="23">
        <f>IF(Table162[[#This Row],[ Мужчины ]]+Table162[[#This Row],[ Женщины ]]&gt;0,Table162[[#This Row],[ Мужчины ]]+Table162[[#This Row],[ Женщины ]],"")</f>
        <v>55</v>
      </c>
      <c r="L16" s="25">
        <f>SUM(Table162[[#This Row],[Сумма]],Table162[[#This Row],[Cумма]],Table162[[#This Row],[Суммa]])</f>
        <v>254</v>
      </c>
      <c r="M16" s="52" t="s">
        <v>40</v>
      </c>
    </row>
    <row r="17" spans="1:13" x14ac:dyDescent="0.25">
      <c r="A17" s="21">
        <f>ROW()-ROW(Table162[[#Headers],[№]])</f>
        <v>2</v>
      </c>
      <c r="B17" s="22" t="s">
        <v>16</v>
      </c>
      <c r="C17" s="16">
        <v>80</v>
      </c>
      <c r="D17" s="17">
        <v>51</v>
      </c>
      <c r="E17" s="18">
        <f>IF((Table162[[#This Row],[Мужчины]]+Table162[[#This Row],[Женщины]])&gt;0,Table162[[#This Row],[Мужчины]]+Table162[[#This Row],[Женщины]],"")</f>
        <v>131</v>
      </c>
      <c r="F17" s="16">
        <v>28</v>
      </c>
      <c r="G17" s="17">
        <v>26</v>
      </c>
      <c r="H17" s="19">
        <f>IF(Table162[[#This Row],[Мужчины ]]+Table162[[#This Row],[Женщины ]]&gt;0,Table162[[#This Row],[Мужчины ]]+Table162[[#This Row],[Женщины ]],"")</f>
        <v>54</v>
      </c>
      <c r="I17" s="20">
        <v>0</v>
      </c>
      <c r="J17" s="17">
        <v>18</v>
      </c>
      <c r="K17" s="23">
        <f>IF(Table162[[#This Row],[ Мужчины ]]+Table162[[#This Row],[ Женщины ]]&gt;0,Table162[[#This Row],[ Мужчины ]]+Table162[[#This Row],[ Женщины ]],"")</f>
        <v>18</v>
      </c>
      <c r="L17" s="16">
        <f>SUM(Table162[[#This Row],[Сумма]],Table162[[#This Row],[Cумма]],Table162[[#This Row],[Суммa]])</f>
        <v>203</v>
      </c>
      <c r="M17" s="52" t="s">
        <v>41</v>
      </c>
    </row>
    <row r="18" spans="1:13" x14ac:dyDescent="0.25">
      <c r="A18" s="21">
        <f>ROW()-ROW(Table162[[#Headers],[№]])</f>
        <v>3</v>
      </c>
      <c r="B18" s="22" t="s">
        <v>28</v>
      </c>
      <c r="C18" s="16">
        <v>24</v>
      </c>
      <c r="D18" s="17">
        <v>30</v>
      </c>
      <c r="E18" s="18">
        <f>IF((Table162[[#This Row],[Мужчины]]+Table162[[#This Row],[Женщины]])&gt;0,Table162[[#This Row],[Мужчины]]+Table162[[#This Row],[Женщины]],"")</f>
        <v>54</v>
      </c>
      <c r="F18" s="16">
        <v>49</v>
      </c>
      <c r="G18" s="17">
        <v>38</v>
      </c>
      <c r="H18" s="24">
        <f>IF(Table162[[#This Row],[Мужчины ]]+Table162[[#This Row],[Женщины ]]&gt;0,Table162[[#This Row],[Мужчины ]]+Table162[[#This Row],[Женщины ]],"")</f>
        <v>87</v>
      </c>
      <c r="I18" s="20">
        <v>30</v>
      </c>
      <c r="J18" s="17">
        <v>25</v>
      </c>
      <c r="K18" s="23">
        <f>IF(Table162[[#This Row],[ Мужчины ]]+Table162[[#This Row],[ Женщины ]]&gt;0,Table162[[#This Row],[ Мужчины ]]+Table162[[#This Row],[ Женщины ]],"")</f>
        <v>55</v>
      </c>
      <c r="L18" s="25">
        <f>SUM(Table162[[#This Row],[Сумма]],Table162[[#This Row],[Cумма]],Table162[[#This Row],[Суммa]])</f>
        <v>196</v>
      </c>
      <c r="M18" s="52" t="s">
        <v>42</v>
      </c>
    </row>
    <row r="19" spans="1:13" x14ac:dyDescent="0.25">
      <c r="A19" s="21">
        <f>ROW()-ROW(Table162[[#Headers],[№]])</f>
        <v>4</v>
      </c>
      <c r="B19" s="22" t="s">
        <v>23</v>
      </c>
      <c r="C19" s="16">
        <v>36</v>
      </c>
      <c r="D19" s="17">
        <v>27</v>
      </c>
      <c r="E19" s="18">
        <f>IF((Table162[[#This Row],[Мужчины]]+Table162[[#This Row],[Женщины]])&gt;0,Table162[[#This Row],[Мужчины]]+Table162[[#This Row],[Женщины]],"")</f>
        <v>63</v>
      </c>
      <c r="F19" s="16">
        <v>27</v>
      </c>
      <c r="G19" s="17">
        <v>39</v>
      </c>
      <c r="H19" s="19">
        <f>IF(Table162[[#This Row],[Мужчины ]]+Table162[[#This Row],[Женщины ]]&gt;0,Table162[[#This Row],[Мужчины ]]+Table162[[#This Row],[Женщины ]],"")</f>
        <v>66</v>
      </c>
      <c r="I19" s="20">
        <v>20</v>
      </c>
      <c r="J19" s="17">
        <v>22</v>
      </c>
      <c r="K19" s="18">
        <f>IF(Table162[[#This Row],[ Мужчины ]]+Table162[[#This Row],[ Женщины ]]&gt;0,Table162[[#This Row],[ Мужчины ]]+Table162[[#This Row],[ Женщины ]],"")</f>
        <v>42</v>
      </c>
      <c r="L19" s="16">
        <f>SUM(Table162[[#This Row],[Сумма]],Table162[[#This Row],[Cумма]],Table162[[#This Row],[Суммa]])</f>
        <v>171</v>
      </c>
      <c r="M19" s="19">
        <v>4</v>
      </c>
    </row>
    <row r="20" spans="1:13" x14ac:dyDescent="0.25">
      <c r="A20" s="21">
        <f>ROW()-ROW(Table162[[#Headers],[№]])</f>
        <v>5</v>
      </c>
      <c r="B20" s="22" t="s">
        <v>20</v>
      </c>
      <c r="C20" s="16">
        <v>2</v>
      </c>
      <c r="D20" s="17">
        <v>16</v>
      </c>
      <c r="E20" s="23">
        <f>IF((Table162[[#This Row],[Мужчины]]+Table162[[#This Row],[Женщины]])&gt;0,Table162[[#This Row],[Мужчины]]+Table162[[#This Row],[Женщины]],"")</f>
        <v>18</v>
      </c>
      <c r="F20" s="16">
        <v>28</v>
      </c>
      <c r="G20" s="17">
        <v>9</v>
      </c>
      <c r="H20" s="24">
        <f>IF(Table162[[#This Row],[Мужчины ]]+Table162[[#This Row],[Женщины ]]&gt;0,Table162[[#This Row],[Мужчины ]]+Table162[[#This Row],[Женщины ]],"")</f>
        <v>37</v>
      </c>
      <c r="I20" s="20">
        <v>22</v>
      </c>
      <c r="J20" s="17">
        <v>20</v>
      </c>
      <c r="K20" s="23">
        <f>IF(Table162[[#This Row],[ Мужчины ]]+Table162[[#This Row],[ Женщины ]]&gt;0,Table162[[#This Row],[ Мужчины ]]+Table162[[#This Row],[ Женщины ]],"")</f>
        <v>42</v>
      </c>
      <c r="L20" s="25">
        <f>SUM(Table162[[#This Row],[Сумма]],Table162[[#This Row],[Cумма]],Table162[[#This Row],[Суммa]])</f>
        <v>97</v>
      </c>
      <c r="M20" s="19">
        <v>5</v>
      </c>
    </row>
    <row r="21" spans="1:13" x14ac:dyDescent="0.25">
      <c r="A21" s="26">
        <f>ROW()-ROW(Table162[[#Headers],[№]])</f>
        <v>6</v>
      </c>
      <c r="B21" s="27" t="s">
        <v>19</v>
      </c>
      <c r="C21" s="28">
        <v>18</v>
      </c>
      <c r="D21" s="29">
        <v>8</v>
      </c>
      <c r="E21" s="30">
        <f>IF((Table162[[#This Row],[Мужчины]]+Table162[[#This Row],[Женщины]])&gt;0,Table162[[#This Row],[Мужчины]]+Table162[[#This Row],[Женщины]],"")</f>
        <v>26</v>
      </c>
      <c r="F21" s="28">
        <v>9</v>
      </c>
      <c r="G21" s="29">
        <v>8</v>
      </c>
      <c r="H21" s="24">
        <f>IF(Table162[[#This Row],[Мужчины ]]+Table162[[#This Row],[Женщины ]]&gt;0,Table162[[#This Row],[Мужчины ]]+Table162[[#This Row],[Женщины ]],"")</f>
        <v>17</v>
      </c>
      <c r="I21" s="31">
        <v>18</v>
      </c>
      <c r="J21" s="29">
        <v>16</v>
      </c>
      <c r="K21" s="23">
        <f>IF(Table162[[#This Row],[ Мужчины ]]+Table162[[#This Row],[ Женщины ]]&gt;0,Table162[[#This Row],[ Мужчины ]]+Table162[[#This Row],[ Женщины ]],"")</f>
        <v>34</v>
      </c>
      <c r="L21" s="25">
        <f>SUM(Table162[[#This Row],[Сумма]],Table162[[#This Row],[Cумма]],Table162[[#This Row],[Суммa]])</f>
        <v>77</v>
      </c>
      <c r="M21" s="32">
        <v>6</v>
      </c>
    </row>
    <row r="22" spans="1:13" x14ac:dyDescent="0.25">
      <c r="A22" s="26">
        <f>ROW()-ROW(Table162[[#Headers],[№]])</f>
        <v>7</v>
      </c>
      <c r="B22" s="27" t="s">
        <v>39</v>
      </c>
      <c r="C22" s="28">
        <v>2</v>
      </c>
      <c r="D22" s="29">
        <v>14</v>
      </c>
      <c r="E22" s="33">
        <f>IF((Table162[[#This Row],[Мужчины]]+Table162[[#This Row],[Женщины]])&gt;0,Table162[[#This Row],[Мужчины]]+Table162[[#This Row],[Женщины]],"")</f>
        <v>16</v>
      </c>
      <c r="F22" s="28">
        <v>17</v>
      </c>
      <c r="G22" s="29">
        <v>20</v>
      </c>
      <c r="H22" s="19">
        <f>IF(Table162[[#This Row],[Мужчины ]]+Table162[[#This Row],[Женщины ]]&gt;0,Table162[[#This Row],[Мужчины ]]+Table162[[#This Row],[Женщины ]],"")</f>
        <v>37</v>
      </c>
      <c r="I22" s="31">
        <v>16</v>
      </c>
      <c r="J22" s="29"/>
      <c r="K22" s="18">
        <f>IF(Table162[[#This Row],[ Мужчины ]]+Table162[[#This Row],[ Женщины ]]&gt;0,Table162[[#This Row],[ Мужчины ]]+Table162[[#This Row],[ Женщины ]],"")</f>
        <v>16</v>
      </c>
      <c r="L22" s="16">
        <f>SUM(Table162[[#This Row],[Сумма]],Table162[[#This Row],[Cумма]],Table162[[#This Row],[Суммa]])</f>
        <v>69</v>
      </c>
      <c r="M22" s="32">
        <v>7</v>
      </c>
    </row>
    <row r="23" spans="1:13" x14ac:dyDescent="0.25">
      <c r="A23" s="26">
        <f>ROW()-ROW(Table162[[#Headers],[№]])</f>
        <v>8</v>
      </c>
      <c r="B23" s="27" t="s">
        <v>21</v>
      </c>
      <c r="C23" s="28">
        <v>2</v>
      </c>
      <c r="D23" s="29">
        <v>1</v>
      </c>
      <c r="E23" s="33">
        <f>IF((Table162[[#This Row],[Мужчины]]+Table162[[#This Row],[Женщины]])&gt;0,Table162[[#This Row],[Мужчины]]+Table162[[#This Row],[Женщины]],"")</f>
        <v>3</v>
      </c>
      <c r="F23" s="28">
        <v>4</v>
      </c>
      <c r="G23" s="29">
        <v>4</v>
      </c>
      <c r="H23" s="19">
        <f>IF(Table162[[#This Row],[Мужчины ]]+Table162[[#This Row],[Женщины ]]&gt;0,Table162[[#This Row],[Мужчины ]]+Table162[[#This Row],[Женщины ]],"")</f>
        <v>8</v>
      </c>
      <c r="I23" s="31">
        <v>14</v>
      </c>
      <c r="J23" s="29">
        <v>14</v>
      </c>
      <c r="K23" s="18">
        <f>IF(Table162[[#This Row],[ Мужчины ]]+Table162[[#This Row],[ Женщины ]]&gt;0,Table162[[#This Row],[ Мужчины ]]+Table162[[#This Row],[ Женщины ]],"")</f>
        <v>28</v>
      </c>
      <c r="L23" s="16">
        <f>SUM(Table162[[#This Row],[Сумма]],Table162[[#This Row],[Cумма]],Table162[[#This Row],[Суммa]])</f>
        <v>39</v>
      </c>
      <c r="M23" s="32">
        <v>8</v>
      </c>
    </row>
    <row r="24" spans="1:13" x14ac:dyDescent="0.25">
      <c r="A24" s="34">
        <f>ROW()-ROW(Table162[[#Headers],[№]])</f>
        <v>9</v>
      </c>
      <c r="B24" s="35" t="s">
        <v>17</v>
      </c>
      <c r="C24" s="36">
        <v>4</v>
      </c>
      <c r="D24" s="37">
        <v>0</v>
      </c>
      <c r="E24" s="30">
        <f>IF((Table162[[#This Row],[Мужчины]]+Table162[[#This Row],[Женщины]])&gt;0,Table162[[#This Row],[Мужчины]]+Table162[[#This Row],[Женщины]],"")</f>
        <v>4</v>
      </c>
      <c r="F24" s="36">
        <v>3</v>
      </c>
      <c r="G24" s="37">
        <v>1</v>
      </c>
      <c r="H24" s="50">
        <f>IF(Table162[[#This Row],[Мужчины ]]+Table162[[#This Row],[Женщины ]]&gt;0,Table162[[#This Row],[Мужчины ]]+Table162[[#This Row],[Женщины ]],"")</f>
        <v>4</v>
      </c>
      <c r="I24" s="38">
        <v>12</v>
      </c>
      <c r="J24" s="37"/>
      <c r="K24" s="50">
        <f>IF(Table162[[#This Row],[ Мужчины ]]+Table162[[#This Row],[ Женщины ]]&gt;0,Table162[[#This Row],[ Мужчины ]]+Table162[[#This Row],[ Женщины ]],"")</f>
        <v>12</v>
      </c>
      <c r="L24" s="51">
        <f>SUM(Table162[[#This Row],[Сумма]],Table162[[#This Row],[Cумма]],Table162[[#This Row],[Суммa]])</f>
        <v>20</v>
      </c>
      <c r="M24" s="39">
        <v>9</v>
      </c>
    </row>
    <row r="25" spans="1:13" ht="15.75" thickBot="1" x14ac:dyDescent="0.3">
      <c r="A25" s="40">
        <f>ROW()-ROW(Table162[[#Headers],[№]])</f>
        <v>10</v>
      </c>
      <c r="B25" s="41" t="s">
        <v>22</v>
      </c>
      <c r="C25" s="42">
        <v>0</v>
      </c>
      <c r="D25" s="43">
        <v>0</v>
      </c>
      <c r="E25" s="44">
        <v>0</v>
      </c>
      <c r="F25" s="42">
        <v>4</v>
      </c>
      <c r="G25" s="43">
        <v>0</v>
      </c>
      <c r="H25" s="45">
        <f>IF(Table162[[#This Row],[Мужчины ]]+Table162[[#This Row],[Женщины ]]&gt;0,Table162[[#This Row],[Мужчины ]]+Table162[[#This Row],[Женщины ]],"")</f>
        <v>4</v>
      </c>
      <c r="I25" s="46">
        <v>10</v>
      </c>
      <c r="J25" s="43"/>
      <c r="K25" s="47">
        <f>IF(Table162[[#This Row],[ Мужчины ]]+Table162[[#This Row],[ Женщины ]]&gt;0,Table162[[#This Row],[ Мужчины ]]+Table162[[#This Row],[ Женщины ]],"")</f>
        <v>10</v>
      </c>
      <c r="L25" s="48">
        <f>SUM(Table162[[#This Row],[Сумма]],Table162[[#This Row],[Cумма]],Table162[[#This Row],[Суммa]])</f>
        <v>14</v>
      </c>
      <c r="M25" s="49">
        <v>10</v>
      </c>
    </row>
    <row r="28" spans="1:13" ht="15.75" x14ac:dyDescent="0.25">
      <c r="B28" s="7" t="s">
        <v>7</v>
      </c>
      <c r="C28" s="7"/>
      <c r="D28" s="7"/>
      <c r="E28" s="7"/>
      <c r="F28" s="7" t="s">
        <v>15</v>
      </c>
      <c r="G28" s="7"/>
      <c r="H28" s="7"/>
    </row>
    <row r="29" spans="1:13" ht="15.75" x14ac:dyDescent="0.25">
      <c r="B29" s="7"/>
      <c r="C29" s="7"/>
      <c r="D29" s="7"/>
      <c r="E29" s="7"/>
      <c r="F29" s="7"/>
      <c r="G29" s="7"/>
      <c r="H29" s="7"/>
    </row>
    <row r="30" spans="1:13" ht="15.75" x14ac:dyDescent="0.25">
      <c r="B30" s="7" t="s">
        <v>8</v>
      </c>
      <c r="C30" s="7"/>
      <c r="D30" s="7"/>
      <c r="E30" s="7"/>
      <c r="F30" s="7" t="s">
        <v>27</v>
      </c>
      <c r="G30" s="7"/>
      <c r="H30" s="7"/>
    </row>
  </sheetData>
  <mergeCells count="14">
    <mergeCell ref="C14:E14"/>
    <mergeCell ref="F14:H14"/>
    <mergeCell ref="I14:K14"/>
    <mergeCell ref="A11:M11"/>
    <mergeCell ref="A5:M5"/>
    <mergeCell ref="A6:M6"/>
    <mergeCell ref="A7:M7"/>
    <mergeCell ref="A8:M8"/>
    <mergeCell ref="A9:M9"/>
    <mergeCell ref="A1:M1"/>
    <mergeCell ref="A2:M2"/>
    <mergeCell ref="A3:M3"/>
    <mergeCell ref="A4:M4"/>
    <mergeCell ref="A10:M10"/>
  </mergeCells>
  <pageMargins left="0.51181102362204722" right="0.51181102362204722" top="0.35433070866141736" bottom="0.74803149606299213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Командные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</dc:creator>
  <cp:lastModifiedBy>user</cp:lastModifiedBy>
  <cp:lastPrinted>2014-03-20T11:52:01Z</cp:lastPrinted>
  <dcterms:created xsi:type="dcterms:W3CDTF">2013-02-10T06:59:40Z</dcterms:created>
  <dcterms:modified xsi:type="dcterms:W3CDTF">2014-03-20T11:52:40Z</dcterms:modified>
</cp:coreProperties>
</file>